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26" i="1"/>
  <c r="F32"/>
  <c r="F21"/>
  <c r="E48" l="1"/>
  <c r="F48" l="1"/>
  <c r="A48"/>
  <c r="B48" s="1"/>
  <c r="F28" s="1"/>
  <c r="C48" l="1"/>
  <c r="D48" s="1"/>
  <c r="B49" l="1"/>
  <c r="A49"/>
  <c r="D49" l="1"/>
  <c r="F49" s="1"/>
  <c r="C49"/>
  <c r="E49" s="1"/>
  <c r="H25" s="1"/>
</calcChain>
</file>

<file path=xl/sharedStrings.xml><?xml version="1.0" encoding="utf-8"?>
<sst xmlns="http://schemas.openxmlformats.org/spreadsheetml/2006/main" count="19" uniqueCount="18">
  <si>
    <t>BACK SLOPE DEPTH CALCULATOR</t>
  </si>
  <si>
    <t>Height of room</t>
  </si>
  <si>
    <t>Depth of slope</t>
  </si>
  <si>
    <t>Depth of slope at a height of</t>
  </si>
  <si>
    <t>=</t>
  </si>
  <si>
    <r>
      <t>The above drawing is</t>
    </r>
    <r>
      <rPr>
        <b/>
        <u/>
        <sz val="11"/>
        <color theme="1"/>
        <rFont val="Calibri"/>
        <family val="2"/>
        <scheme val="minor"/>
      </rPr>
      <t xml:space="preserve"> ILLUSTRATIVE ONLY</t>
    </r>
    <r>
      <rPr>
        <sz val="11"/>
        <color theme="1"/>
        <rFont val="Calibri"/>
        <family val="2"/>
        <scheme val="minor"/>
      </rPr>
      <t xml:space="preserve"> and not to your entered scale.</t>
    </r>
  </si>
  <si>
    <t>Height of robes at a depth of</t>
  </si>
  <si>
    <r>
      <t xml:space="preserve">To calculate </t>
    </r>
    <r>
      <rPr>
        <b/>
        <sz val="11"/>
        <color theme="1"/>
        <rFont val="Calibri"/>
        <family val="2"/>
        <scheme val="minor"/>
      </rPr>
      <t>DEPTH OF SLOPE</t>
    </r>
    <r>
      <rPr>
        <sz val="11"/>
        <color theme="1"/>
        <rFont val="Calibri"/>
        <family val="2"/>
        <scheme val="minor"/>
      </rPr>
      <t xml:space="preserve"> at any other height, enter the required height below:</t>
    </r>
  </si>
  <si>
    <t>Height of back wall</t>
  </si>
  <si>
    <t xml:space="preserve">AT </t>
  </si>
  <si>
    <t>HIGH</t>
  </si>
  <si>
    <t>REQUIRES ROBES</t>
  </si>
  <si>
    <t>DEEP</t>
  </si>
  <si>
    <t>CLEARANCE  OF</t>
  </si>
  <si>
    <r>
      <rPr>
        <b/>
        <sz val="11"/>
        <color theme="1"/>
        <rFont val="Calibri"/>
        <family val="2"/>
        <scheme val="minor"/>
      </rPr>
      <t>REMEMBER</t>
    </r>
    <r>
      <rPr>
        <sz val="11"/>
        <color theme="1"/>
        <rFont val="Calibri"/>
        <family val="2"/>
        <scheme val="minor"/>
      </rPr>
      <t xml:space="preserve">: This calculator can only be as accurate as </t>
    </r>
    <r>
      <rPr>
        <b/>
        <sz val="11"/>
        <color theme="1"/>
        <rFont val="Calibri"/>
        <family val="2"/>
        <scheme val="minor"/>
      </rPr>
      <t>YOUR MEASUREMENTS</t>
    </r>
  </si>
  <si>
    <t>BLUE</t>
  </si>
  <si>
    <t>bordered boxes as shown:</t>
  </si>
  <si>
    <t xml:space="preserve">  To use, simply enter the required measurements in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</si>
</sst>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/>
    <xf numFmtId="1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" fontId="4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4" fillId="0" borderId="0" xfId="0" applyFont="1" applyAlignment="1" applyProtection="1">
      <alignment horizontal="left"/>
      <protection hidden="1"/>
    </xf>
    <xf numFmtId="1" fontId="4" fillId="0" borderId="0" xfId="0" applyNumberFormat="1" applyFont="1" applyAlignment="1" applyProtection="1">
      <alignment horizontal="center"/>
      <protection hidden="1"/>
    </xf>
    <xf numFmtId="1" fontId="4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1" fontId="4" fillId="0" borderId="0" xfId="0" applyNumberFormat="1" applyFont="1" applyAlignment="1" applyProtection="1">
      <protection hidden="1"/>
    </xf>
    <xf numFmtId="0" fontId="10" fillId="3" borderId="1" xfId="0" applyFont="1" applyFill="1" applyBorder="1" applyAlignment="1" applyProtection="1">
      <alignment horizontal="center"/>
      <protection locked="0"/>
    </xf>
    <xf numFmtId="1" fontId="0" fillId="0" borderId="0" xfId="0" applyNumberFormat="1" applyAlignment="1"/>
    <xf numFmtId="0" fontId="0" fillId="0" borderId="0" xfId="0" applyBorder="1" applyAlignment="1"/>
    <xf numFmtId="0" fontId="4" fillId="0" borderId="0" xfId="0" applyFont="1" applyBorder="1" applyAlignment="1" applyProtection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4" fillId="0" borderId="0" xfId="0" applyNumberFormat="1" applyFont="1" applyAlignment="1" applyProtection="1">
      <alignment horizontal="left"/>
      <protection hidden="1"/>
    </xf>
    <xf numFmtId="0" fontId="1" fillId="0" borderId="0" xfId="0" applyFont="1" applyAlignment="1">
      <alignment horizontal="center"/>
    </xf>
    <xf numFmtId="1" fontId="4" fillId="0" borderId="0" xfId="0" applyNumberFormat="1" applyFont="1" applyBorder="1" applyAlignment="1" applyProtection="1">
      <alignment horizontal="center"/>
      <protection hidden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857250</xdr:colOff>
      <xdr:row>5</xdr:row>
      <xdr:rowOff>57150</xdr:rowOff>
    </xdr:from>
    <xdr:to>
      <xdr:col>8</xdr:col>
      <xdr:colOff>19050</xdr:colOff>
      <xdr:row>16</xdr:row>
      <xdr:rowOff>19049</xdr:rowOff>
    </xdr:to>
    <xdr:pic>
      <xdr:nvPicPr>
        <xdr:cNvPr id="3" name="Picture 2" descr="backslop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0" y="1019175"/>
          <a:ext cx="4133850" cy="2057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54"/>
  <sheetViews>
    <sheetView showGridLines="0" showRowColHeaders="0" tabSelected="1" workbookViewId="0">
      <selection activeCell="E23" sqref="E23"/>
    </sheetView>
  </sheetViews>
  <sheetFormatPr defaultRowHeight="15"/>
  <cols>
    <col min="1" max="1" width="14.85546875" customWidth="1"/>
    <col min="2" max="2" width="7.7109375" customWidth="1"/>
    <col min="3" max="3" width="6.85546875" customWidth="1"/>
    <col min="4" max="4" width="11.42578125" customWidth="1"/>
    <col min="5" max="5" width="7.28515625" customWidth="1"/>
    <col min="6" max="6" width="6.140625" customWidth="1"/>
    <col min="8" max="8" width="11.140625" customWidth="1"/>
  </cols>
  <sheetData>
    <row r="3" spans="1:9" ht="15" customHeight="1">
      <c r="A3" s="31" t="s">
        <v>0</v>
      </c>
      <c r="B3" s="31"/>
      <c r="C3" s="31"/>
      <c r="D3" s="31"/>
      <c r="E3" s="31"/>
      <c r="F3" s="31"/>
      <c r="G3" s="31"/>
      <c r="H3" s="31"/>
      <c r="I3" s="31"/>
    </row>
    <row r="4" spans="1:9" ht="15" customHeight="1" thickBot="1">
      <c r="A4" s="31"/>
      <c r="B4" s="31"/>
      <c r="C4" s="31"/>
      <c r="D4" s="31"/>
      <c r="E4" s="31"/>
      <c r="F4" s="31"/>
      <c r="G4" s="31"/>
      <c r="H4" s="31"/>
      <c r="I4" s="31"/>
    </row>
    <row r="5" spans="1:9" ht="15.75" thickBot="1">
      <c r="A5" s="27" t="s">
        <v>17</v>
      </c>
      <c r="B5" s="27"/>
      <c r="C5" s="27"/>
      <c r="D5" s="27"/>
      <c r="E5" s="27"/>
      <c r="F5" s="26" t="s">
        <v>15</v>
      </c>
      <c r="G5" s="36" t="s">
        <v>16</v>
      </c>
      <c r="H5" s="35"/>
      <c r="I5" s="35"/>
    </row>
    <row r="17" spans="1:9">
      <c r="A17" s="27" t="s">
        <v>5</v>
      </c>
      <c r="B17" s="27"/>
      <c r="C17" s="27"/>
      <c r="D17" s="27"/>
      <c r="E17" s="27"/>
      <c r="F17" s="27"/>
      <c r="G17" s="27"/>
      <c r="H17" s="27"/>
      <c r="I17" s="27"/>
    </row>
    <row r="18" spans="1:9" ht="15.75" thickBot="1"/>
    <row r="19" spans="1:9" ht="15.75" thickBot="1">
      <c r="B19" s="1">
        <v>1</v>
      </c>
      <c r="C19" s="32" t="s">
        <v>1</v>
      </c>
      <c r="D19" s="32"/>
      <c r="E19" s="22">
        <v>2370</v>
      </c>
    </row>
    <row r="20" spans="1:9" ht="15.75" thickBot="1"/>
    <row r="21" spans="1:9" ht="15.75" thickBot="1">
      <c r="B21" s="3">
        <v>2</v>
      </c>
      <c r="C21" s="35" t="s">
        <v>8</v>
      </c>
      <c r="D21" s="35"/>
      <c r="E21" s="22">
        <v>1661</v>
      </c>
      <c r="F21" s="37" t="str">
        <f>IF(E21&gt;E19,"ERROR- This is higher than the room","")</f>
        <v/>
      </c>
      <c r="G21" s="38"/>
      <c r="H21" s="38"/>
      <c r="I21" s="38"/>
    </row>
    <row r="22" spans="1:9" ht="15.75" thickBot="1"/>
    <row r="23" spans="1:9" ht="15.75" thickBot="1">
      <c r="B23" s="3">
        <v>3</v>
      </c>
      <c r="C23" s="2" t="s">
        <v>2</v>
      </c>
      <c r="E23" s="22">
        <v>740</v>
      </c>
    </row>
    <row r="24" spans="1:9" ht="15.75" thickBot="1"/>
    <row r="25" spans="1:9" ht="15.75" thickBot="1">
      <c r="A25" s="17" t="s">
        <v>13</v>
      </c>
      <c r="B25" s="22">
        <v>540</v>
      </c>
      <c r="C25" s="18" t="s">
        <v>9</v>
      </c>
      <c r="D25" s="22">
        <v>2032</v>
      </c>
      <c r="E25" s="19" t="s">
        <v>10</v>
      </c>
      <c r="F25" s="34" t="s">
        <v>11</v>
      </c>
      <c r="G25" s="34"/>
      <c r="H25" s="14">
        <f>IF((E49&lt;B25),B25,IF(D25&gt;E19,"ERROR",E49))</f>
        <v>927.22143864598024</v>
      </c>
      <c r="I25" s="20" t="s">
        <v>12</v>
      </c>
    </row>
    <row r="26" spans="1:9">
      <c r="A26" s="33" t="str">
        <f>IF(D25&gt;E19,"WARNING - height entered is above room height","")</f>
        <v/>
      </c>
      <c r="B26" s="33"/>
      <c r="C26" s="33"/>
      <c r="D26" s="33"/>
      <c r="E26" s="33"/>
      <c r="F26" s="33"/>
      <c r="G26" s="33"/>
      <c r="H26" s="33"/>
    </row>
    <row r="27" spans="1:9" ht="15.75" thickBot="1">
      <c r="A27" s="29"/>
      <c r="B27" s="29"/>
      <c r="C27" s="29"/>
      <c r="D27" s="29"/>
      <c r="E27" s="29"/>
      <c r="F27" s="29"/>
      <c r="G27" s="29"/>
      <c r="H27" s="14"/>
    </row>
    <row r="28" spans="1:9" ht="15.75" thickBot="1">
      <c r="A28" s="29" t="s">
        <v>6</v>
      </c>
      <c r="B28" s="29"/>
      <c r="C28" s="29"/>
      <c r="D28" s="22">
        <v>662</v>
      </c>
      <c r="E28" s="7" t="s">
        <v>4</v>
      </c>
      <c r="F28" s="28">
        <f>IF(D28&gt;E23," Beyond slope, robes = room height.",(D28*TAN(RADIANS(B48)))+E21)</f>
        <v>2295.2675675675673</v>
      </c>
      <c r="G28" s="28"/>
      <c r="H28" s="28"/>
      <c r="I28" s="28"/>
    </row>
    <row r="29" spans="1:9">
      <c r="D29" s="11"/>
      <c r="H29" s="21"/>
      <c r="I29" s="21"/>
    </row>
    <row r="30" spans="1:9">
      <c r="A30" s="27" t="s">
        <v>7</v>
      </c>
      <c r="B30" s="27"/>
      <c r="C30" s="27"/>
      <c r="D30" s="27"/>
      <c r="E30" s="27"/>
      <c r="F30" s="27"/>
      <c r="G30" s="27"/>
      <c r="H30" s="27"/>
      <c r="I30" s="27"/>
    </row>
    <row r="31" spans="1:9" ht="15.75" thickBot="1"/>
    <row r="32" spans="1:9" ht="15.75" thickBot="1">
      <c r="A32" s="29" t="s">
        <v>3</v>
      </c>
      <c r="B32" s="29"/>
      <c r="C32" s="29"/>
      <c r="D32" s="22">
        <v>1790</v>
      </c>
      <c r="E32" s="4" t="s">
        <v>4</v>
      </c>
      <c r="F32" s="30">
        <f>IF(E21&gt;D32,"Height entered is below slope",IF(D32&gt;E19,"Height entered is taller than room",(E19-D32)*D48))</f>
        <v>605.35966149506339</v>
      </c>
      <c r="G32" s="30"/>
      <c r="H32" s="30"/>
      <c r="I32" s="30"/>
    </row>
    <row r="34" spans="1:9">
      <c r="A34" s="27" t="s">
        <v>14</v>
      </c>
      <c r="B34" s="27"/>
      <c r="C34" s="27"/>
      <c r="D34" s="27"/>
      <c r="E34" s="27"/>
      <c r="F34" s="27"/>
      <c r="G34" s="27"/>
      <c r="H34" s="27"/>
      <c r="I34" s="27"/>
    </row>
    <row r="35" spans="1:9">
      <c r="A35" s="10"/>
      <c r="B35" s="10"/>
      <c r="C35" s="10"/>
      <c r="D35" s="7"/>
      <c r="E35" s="7"/>
      <c r="F35" s="23"/>
      <c r="G35" s="23"/>
      <c r="H35" s="23"/>
    </row>
    <row r="36" spans="1:9">
      <c r="A36" s="27"/>
      <c r="B36" s="27"/>
      <c r="C36" s="25"/>
      <c r="D36" s="24"/>
      <c r="E36" s="10"/>
      <c r="F36" s="12"/>
      <c r="H36" s="13"/>
    </row>
    <row r="37" spans="1:9">
      <c r="A37" s="15"/>
      <c r="B37" s="9"/>
      <c r="C37" s="15"/>
      <c r="D37" s="9"/>
      <c r="E37" s="9"/>
      <c r="F37" s="9"/>
      <c r="G37" s="9"/>
      <c r="H37" s="9"/>
      <c r="I37" s="9"/>
    </row>
    <row r="38" spans="1:9">
      <c r="A38" s="17"/>
      <c r="B38" s="17"/>
      <c r="C38" s="17"/>
      <c r="D38" s="17"/>
      <c r="E38" s="17"/>
      <c r="F38" s="17"/>
      <c r="G38" s="17"/>
      <c r="H38" s="17"/>
      <c r="I38" s="17"/>
    </row>
    <row r="39" spans="1:9">
      <c r="A39" s="9"/>
      <c r="B39" s="9"/>
      <c r="C39" s="9"/>
      <c r="D39" s="11"/>
      <c r="E39" s="7"/>
      <c r="F39" s="8"/>
      <c r="G39" s="8"/>
      <c r="H39" s="8"/>
      <c r="I39" s="8"/>
    </row>
    <row r="40" spans="1:9">
      <c r="D40" s="25"/>
    </row>
    <row r="41" spans="1:9">
      <c r="F41" s="6"/>
    </row>
    <row r="45" spans="1:9">
      <c r="A45" s="16"/>
      <c r="B45" s="16"/>
      <c r="C45" s="16"/>
      <c r="D45" s="16"/>
      <c r="E45" s="16"/>
      <c r="F45" s="16"/>
      <c r="G45" s="16"/>
      <c r="H45" s="16"/>
      <c r="I45" s="2"/>
    </row>
    <row r="46" spans="1:9">
      <c r="A46" s="16"/>
      <c r="B46" s="16"/>
      <c r="C46" s="16"/>
      <c r="D46" s="16"/>
      <c r="E46" s="16"/>
      <c r="F46" s="16"/>
      <c r="G46" s="16"/>
      <c r="H46" s="16"/>
      <c r="I46" s="16"/>
    </row>
    <row r="47" spans="1:9">
      <c r="A47" s="16"/>
      <c r="B47" s="16"/>
      <c r="C47" s="16"/>
      <c r="D47" s="16"/>
      <c r="E47" s="16"/>
      <c r="F47" s="16"/>
      <c r="G47" s="16"/>
      <c r="H47" s="16"/>
      <c r="I47" s="16"/>
    </row>
    <row r="48" spans="1:9">
      <c r="A48" s="5">
        <f>SUM(E19-E21)</f>
        <v>709</v>
      </c>
      <c r="B48" s="5">
        <f>DEGREES(ATAN(A48/E23))</f>
        <v>43.774397341937444</v>
      </c>
      <c r="C48" s="5">
        <f>SUM(90-B48)</f>
        <v>46.225602658062556</v>
      </c>
      <c r="D48" s="5">
        <f>TAN(C48/180*PI())</f>
        <v>1.0437235543018335</v>
      </c>
      <c r="E48" s="5">
        <f>SUM(E19-D25)</f>
        <v>338</v>
      </c>
      <c r="F48" s="5">
        <f>SUM(E19-1790)</f>
        <v>580</v>
      </c>
      <c r="G48" s="16"/>
      <c r="H48" s="16"/>
      <c r="I48" s="16"/>
    </row>
    <row r="49" spans="1:9">
      <c r="A49" s="5">
        <f>SUM(D48*E48)</f>
        <v>352.7785613540197</v>
      </c>
      <c r="B49" s="5">
        <f>SUM(D48*F48)</f>
        <v>605.35966149506339</v>
      </c>
      <c r="C49" s="5">
        <f>SUM(B25-A49)</f>
        <v>187.2214386459803</v>
      </c>
      <c r="D49" s="5">
        <f>SUM(B25-B49)</f>
        <v>-65.359661495063392</v>
      </c>
      <c r="E49" s="5">
        <f>SUM(E23+C49)</f>
        <v>927.22143864598024</v>
      </c>
      <c r="F49" s="5">
        <f>SUM(E23+D49)</f>
        <v>674.64033850493661</v>
      </c>
      <c r="G49" s="16"/>
      <c r="H49" s="16"/>
      <c r="I49" s="16"/>
    </row>
    <row r="50" spans="1:9">
      <c r="A50" s="16"/>
      <c r="B50" s="16"/>
      <c r="C50" s="16"/>
      <c r="D50" s="16"/>
      <c r="E50" s="16"/>
      <c r="F50" s="16"/>
      <c r="G50" s="16"/>
      <c r="H50" s="16"/>
      <c r="I50" s="16"/>
    </row>
    <row r="51" spans="1:9">
      <c r="A51" s="16"/>
      <c r="B51" s="16"/>
      <c r="C51" s="16"/>
      <c r="D51" s="16"/>
      <c r="E51" s="16"/>
      <c r="F51" s="16"/>
      <c r="G51" s="16"/>
      <c r="H51" s="16"/>
      <c r="I51" s="16"/>
    </row>
    <row r="52" spans="1:9">
      <c r="A52" s="16"/>
      <c r="B52" s="16"/>
      <c r="C52" s="16"/>
      <c r="D52" s="16"/>
      <c r="E52" s="16"/>
      <c r="F52" s="16"/>
      <c r="G52" s="16"/>
      <c r="H52" s="16"/>
      <c r="I52" s="16"/>
    </row>
    <row r="53" spans="1:9">
      <c r="A53" s="16"/>
      <c r="B53" s="16"/>
      <c r="C53" s="16"/>
      <c r="D53" s="16"/>
      <c r="E53" s="16"/>
      <c r="F53" s="16"/>
      <c r="G53" s="16"/>
      <c r="H53" s="16"/>
      <c r="I53" s="16"/>
    </row>
    <row r="54" spans="1:9">
      <c r="A54" s="16"/>
      <c r="B54" s="16"/>
      <c r="C54" s="16"/>
      <c r="D54" s="16"/>
      <c r="E54" s="16"/>
      <c r="F54" s="16"/>
      <c r="G54" s="16"/>
      <c r="H54" s="16"/>
      <c r="I54" s="16"/>
    </row>
  </sheetData>
  <sheetProtection sheet="1" objects="1" scenarios="1" selectLockedCells="1"/>
  <mergeCells count="17">
    <mergeCell ref="A3:I4"/>
    <mergeCell ref="A17:I17"/>
    <mergeCell ref="C19:D19"/>
    <mergeCell ref="A30:I30"/>
    <mergeCell ref="A26:H26"/>
    <mergeCell ref="F25:G25"/>
    <mergeCell ref="C21:D21"/>
    <mergeCell ref="A27:G27"/>
    <mergeCell ref="A5:E5"/>
    <mergeCell ref="G5:I5"/>
    <mergeCell ref="F21:I21"/>
    <mergeCell ref="A28:C28"/>
    <mergeCell ref="A34:I34"/>
    <mergeCell ref="A36:B36"/>
    <mergeCell ref="F28:I28"/>
    <mergeCell ref="A32:C32"/>
    <mergeCell ref="F32:I3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Neil</cp:lastModifiedBy>
  <cp:lastPrinted>2016-06-12T10:35:54Z</cp:lastPrinted>
  <dcterms:created xsi:type="dcterms:W3CDTF">2016-05-03T09:54:54Z</dcterms:created>
  <dcterms:modified xsi:type="dcterms:W3CDTF">2016-06-17T09:36:25Z</dcterms:modified>
</cp:coreProperties>
</file>